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Sracun\Desktop\"/>
    </mc:Choice>
  </mc:AlternateContent>
  <xr:revisionPtr revIDLastSave="0" documentId="8_{9A79637D-76B8-4B3C-B778-CFED5760CAC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RPANJ" sheetId="1" r:id="rId1"/>
  </sheets>
  <definedNames>
    <definedName name="Br_fakture">#REF!</definedName>
    <definedName name="NazivTvrtke">SRPANJ!#REF!</definedName>
    <definedName name="PojedinostiOBrFakture">"PojedinostiOFakturi[Br fakture]"</definedName>
    <definedName name="rngInvoice">SRPANJ!#REF!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  <c r="B14" i="1" a="1"/>
  <c r="B14" i="1" s="1"/>
  <c r="C14" i="1" a="1"/>
  <c r="C14" i="1" s="1"/>
  <c r="B15" i="1" a="1"/>
  <c r="B15" i="1" s="1"/>
  <c r="C15" i="1" a="1"/>
  <c r="C15" i="1" s="1"/>
  <c r="C11" i="1" a="1"/>
  <c r="C11" i="1" s="1"/>
  <c r="B11" i="1" a="1"/>
  <c r="B11" i="1" s="1"/>
  <c r="B9" i="1" a="1"/>
  <c r="B9" i="1" s="1"/>
  <c r="B10" i="1" a="1"/>
  <c r="B10" i="1" s="1"/>
  <c r="C10" i="1" a="1"/>
  <c r="C10" i="1" s="1"/>
  <c r="B16" i="1" l="1" a="1"/>
  <c r="B16" i="1" s="1"/>
  <c r="C16" i="1" a="1"/>
  <c r="C16" i="1" s="1"/>
  <c r="B12" i="1" a="1"/>
  <c r="B12" i="1" s="1"/>
  <c r="C12" i="1" a="1"/>
  <c r="C1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GSracun</author>
  </authors>
  <commentList>
    <comment ref="F1" authorId="0" shapeId="0" xr:uid="{E7E2B4B9-40C3-40C0-BF21-2518BFCCE5D5}">
      <text>
        <r>
          <rPr>
            <b/>
            <sz val="9"/>
            <color indexed="81"/>
            <rFont val="Segoe UI"/>
            <family val="2"/>
          </rPr>
          <t>GSracun: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<sst xmlns="http://schemas.openxmlformats.org/spreadsheetml/2006/main" count="92" uniqueCount="64">
  <si>
    <t>Iznos</t>
  </si>
  <si>
    <t>ZAPOSLENICI</t>
  </si>
  <si>
    <t>DRŽAVNI PRORAČUN RH</t>
  </si>
  <si>
    <t>3234 KOMUNALNE USLUGE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</si>
  <si>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</si>
  <si>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</si>
  <si>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</si>
  <si>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</si>
  <si>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</si>
  <si>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</si>
  <si>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</si>
  <si>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</si>
  <si>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</si>
  <si>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3431 BANKARSKE USLUGE  I USLUGE PLATNOG PROMETA</t>
  </si>
  <si>
    <t>3238 RAČUNALNE USLUGE</t>
  </si>
  <si>
    <t>3211 SLUŽBENA PUTOVANJA</t>
  </si>
  <si>
    <t>3132 DOPRINOS ZA OBVEZNO ZDRAVSTVENO OSIGURANJE</t>
  </si>
  <si>
    <t>VANJSKI SURADNICI</t>
  </si>
  <si>
    <t xml:space="preserve">OTP BANKA  d.d. </t>
  </si>
  <si>
    <t>TELEMACH HRVATSKA d.o.o.</t>
  </si>
  <si>
    <t>10000 ZAGREB</t>
  </si>
  <si>
    <t>OŠ FRA PAVLA VUČKOVIĆA</t>
  </si>
  <si>
    <t>OSNOVNA ŠKOLA TRILJ</t>
  </si>
  <si>
    <t>HEP ELEKTRA d.o.o.</t>
  </si>
  <si>
    <t>ČISTOĆA CETINSKE KRAJINE d.o.o.</t>
  </si>
  <si>
    <t>VODOVOD I ODVODNJA CETINSKE KRAJINE</t>
  </si>
  <si>
    <t>GRAD SINJ</t>
  </si>
  <si>
    <t>21000 SPLIT</t>
  </si>
  <si>
    <t xml:space="preserve"> 21230 SINJ</t>
  </si>
  <si>
    <t xml:space="preserve"> 21240 TRILJ</t>
  </si>
  <si>
    <t xml:space="preserve">  21230 SINJ</t>
  </si>
  <si>
    <t xml:space="preserve">  21240 TRILJ</t>
  </si>
  <si>
    <t>UKUPNO:</t>
  </si>
  <si>
    <t>GLAZBENA ŠKOLA JAKOVA GOTOVCA SINJ</t>
  </si>
  <si>
    <t>Alkarsko trkalište 11/A, 21230 SINJ</t>
  </si>
  <si>
    <t>OIB: 75731071140</t>
  </si>
  <si>
    <t xml:space="preserve">JAVNA OBJAVA INFORMACIJA O TROŠENJU SREDSTAVA </t>
  </si>
  <si>
    <t xml:space="preserve">3111 BRUTO PLAĆE ZA REDOVAN RAD </t>
  </si>
  <si>
    <t>3241 PLAĆE I NAKNADE ZA PRIJEVOZ NA POSAO I S POSLA</t>
  </si>
  <si>
    <t>HRVATSKA RADIOTELEVIZIJA</t>
  </si>
  <si>
    <t>3295 PRISTOJBE I NAKNADE</t>
  </si>
  <si>
    <t>3293 REPREZENTACIJA</t>
  </si>
  <si>
    <t>10410 VELIKA GORICA</t>
  </si>
  <si>
    <t>HP-HRVATSKA POŠTA D.D.</t>
  </si>
  <si>
    <t>3295 NOVČANA NAKNADA POSLODAVCA ZBOG NEZAPOŠLJAVANJA OSOBA S INVALIDITETOM</t>
  </si>
  <si>
    <t>3212 NAKNADE ZA PRIJEVOZ NA POSAO I S POSLA</t>
  </si>
  <si>
    <t>3299 OSTALI NESPOMENUTI RASHODI POSLOVANJA</t>
  </si>
  <si>
    <t>3221 UREDSKI MATERIJAL I OSTALI MATERIJALNI RASHODI</t>
  </si>
  <si>
    <t>MATIĆ d.o.o.</t>
  </si>
  <si>
    <t>STUDENAC d.o.o.</t>
  </si>
  <si>
    <t>02023029348</t>
  </si>
  <si>
    <t xml:space="preserve">  21310 OMIŠ</t>
  </si>
  <si>
    <t>ZA RAZDOBLJE OD 1.7.2025. DO 31.7.2025.</t>
  </si>
  <si>
    <t>3121 OSTALI RASHODI ZA ZAPOSLENE (Pomoć za bolovanje)</t>
  </si>
  <si>
    <t>3213 STRUČNO USAVRŠAVANJE ZAPOSLENIKA</t>
  </si>
  <si>
    <t xml:space="preserve">PINO KONZALTING d.o.o. </t>
  </si>
  <si>
    <t>PIVSKA TVRĐA j.d.o.o.</t>
  </si>
  <si>
    <t>02156897147</t>
  </si>
  <si>
    <t>3235 ZAKUPNINE I NAJAMNINE</t>
  </si>
  <si>
    <t>HRVATSKO DRUŠTVO SKLADATELJA</t>
  </si>
  <si>
    <t>HDGPP</t>
  </si>
  <si>
    <t>3294 ČLANARINE</t>
  </si>
  <si>
    <t>MUZEJ CETINSKE KRAJINE</t>
  </si>
  <si>
    <t>PAPIRKO BB vl. Bruno Bikić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</si>
</sst>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2"/>
      <name val="Arial"/>
      <family val="2"/>
      <scheme val="major"/>
    </font>
    <font>
      <b/>
      <sz val="12"/>
      <color theme="0"/>
      <name val="Arial"/>
      <family val="2"/>
      <scheme val="major"/>
    </font>
    <font>
      <sz val="12"/>
      <name val="Calibri"/>
      <family val="2"/>
      <scheme val="minor"/>
    </font>
    <font>
      <sz val="12"/>
      <color theme="2" tint="-0.89996032593768116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4"/>
      <color theme="1"/>
      <name val="Arial"/>
      <family val="2"/>
      <scheme val="major"/>
    </font>
    <font>
      <sz val="10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auto="1"/>
      </patternFill>
    </fill>
  </fills>
  <borders count="17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9" fillId="0" borderId="0" xfId="0" applyFont="1">
      <alignment vertical="top" wrapText="1"/>
    </xf>
    <xf numFmtId="0" fontId="27" fillId="35" borderId="0" xfId="7" applyFont="1" applyFill="1" applyAlignment="1">
      <alignment vertical="center" wrapText="1"/>
    </xf>
    <xf numFmtId="49" fontId="27" fillId="35" borderId="0" xfId="6" applyNumberFormat="1" applyFont="1" applyFill="1" applyBorder="1" applyAlignment="1" applyProtection="1">
      <alignment vertical="top" readingOrder="1"/>
    </xf>
    <xf numFmtId="0" fontId="27" fillId="35" borderId="0" xfId="7" applyFont="1" applyFill="1" applyBorder="1" applyAlignment="1">
      <alignment vertical="center" wrapText="1"/>
    </xf>
    <xf numFmtId="0" fontId="27" fillId="35" borderId="0" xfId="7" applyFont="1" applyFill="1" applyBorder="1" applyAlignment="1">
      <alignment horizontal="left" vertical="center" wrapText="1"/>
    </xf>
    <xf numFmtId="0" fontId="29" fillId="2" borderId="0" xfId="0" applyFont="1" applyFill="1" applyBorder="1">
      <alignment vertical="top" wrapText="1"/>
    </xf>
    <xf numFmtId="0" fontId="30" fillId="2" borderId="0" xfId="7" applyFont="1" applyFill="1" applyAlignment="1" applyProtection="1">
      <alignment vertical="top" wrapText="1"/>
    </xf>
    <xf numFmtId="0" fontId="28" fillId="0" borderId="0" xfId="6" applyFont="1" applyFill="1" applyBorder="1" applyAlignment="1" applyProtection="1">
      <alignment vertical="top" wrapText="1"/>
    </xf>
    <xf numFmtId="0" fontId="26" fillId="0" borderId="0" xfId="2" applyFont="1" applyBorder="1" applyProtection="1">
      <alignment vertical="center"/>
    </xf>
    <xf numFmtId="0" fontId="0" fillId="2" borderId="12" xfId="0" applyNumberFormat="1" applyFill="1" applyBorder="1" applyAlignment="1" applyProtection="1">
      <alignment horizontal="left" vertical="center"/>
      <protection locked="0"/>
    </xf>
    <xf numFmtId="0" fontId="0" fillId="2" borderId="8" xfId="0" applyNumberFormat="1" applyFill="1" applyBorder="1" applyAlignment="1" applyProtection="1">
      <alignment horizontal="center" vertical="center"/>
      <protection locked="0"/>
    </xf>
    <xf numFmtId="44" fontId="0" fillId="2" borderId="8" xfId="0" applyNumberFormat="1" applyFill="1" applyBorder="1" applyAlignment="1" applyProtection="1">
      <alignment horizontal="left" vertical="center"/>
      <protection locked="0"/>
    </xf>
    <xf numFmtId="44" fontId="0" fillId="2" borderId="8" xfId="0" applyNumberFormat="1" applyFill="1" applyBorder="1" applyAlignment="1" applyProtection="1">
      <alignment horizontal="left" vertical="center" wrapText="1"/>
      <protection locked="0"/>
    </xf>
    <xf numFmtId="164" fontId="0" fillId="2" borderId="13" xfId="0" applyNumberFormat="1" applyFill="1" applyBorder="1" applyAlignment="1" applyProtection="1">
      <alignment horizontal="right" vertical="center"/>
      <protection locked="0"/>
    </xf>
    <xf numFmtId="0" fontId="1" fillId="0" borderId="12" xfId="0" applyNumberFormat="1" applyFont="1" applyFill="1" applyBorder="1" applyAlignment="1">
      <alignment horizontal="left" vertical="center"/>
    </xf>
    <xf numFmtId="0" fontId="1" fillId="0" borderId="8" xfId="0" applyNumberFormat="1" applyFont="1" applyFill="1" applyBorder="1" applyAlignment="1">
      <alignment horizontal="center" vertical="center"/>
    </xf>
    <xf numFmtId="44" fontId="1" fillId="0" borderId="8" xfId="0" applyNumberFormat="1" applyFont="1" applyFill="1" applyBorder="1" applyAlignment="1">
      <alignment horizontal="left" vertical="center" wrapText="1"/>
    </xf>
    <xf numFmtId="164" fontId="1" fillId="0" borderId="13" xfId="0" applyNumberFormat="1" applyFont="1" applyFill="1" applyBorder="1" applyAlignment="1">
      <alignment horizontal="right" vertical="center"/>
    </xf>
    <xf numFmtId="44" fontId="1" fillId="0" borderId="8" xfId="0" applyNumberFormat="1" applyFont="1" applyFill="1" applyBorder="1" applyAlignment="1">
      <alignment horizontal="left" vertical="center"/>
    </xf>
    <xf numFmtId="44" fontId="1" fillId="0" borderId="8" xfId="0" applyNumberFormat="1" applyFont="1" applyFill="1" applyBorder="1" applyAlignment="1">
      <alignment horizontal="left" vertical="distributed"/>
    </xf>
    <xf numFmtId="0" fontId="1" fillId="0" borderId="8" xfId="0" applyFont="1" applyFill="1" applyBorder="1" applyAlignment="1">
      <alignment horizontal="left" vertical="center" wrapText="1"/>
    </xf>
    <xf numFmtId="0" fontId="1" fillId="0" borderId="8" xfId="0" applyNumberFormat="1" applyFont="1" applyFill="1" applyBorder="1" applyAlignment="1">
      <alignment horizontal="left" vertical="center"/>
    </xf>
    <xf numFmtId="164" fontId="1" fillId="0" borderId="13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0" fontId="8" fillId="0" borderId="14" xfId="0" applyNumberFormat="1" applyFont="1" applyFill="1" applyBorder="1" applyAlignment="1">
      <alignment horizontal="center" vertical="center"/>
    </xf>
    <xf numFmtId="0" fontId="8" fillId="0" borderId="15" xfId="0" applyNumberFormat="1" applyFont="1" applyFill="1" applyBorder="1" applyAlignment="1">
      <alignment horizontal="center" vertical="center"/>
    </xf>
    <xf numFmtId="44" fontId="8" fillId="0" borderId="15" xfId="0" applyNumberFormat="1" applyFont="1" applyFill="1" applyBorder="1" applyAlignment="1">
      <alignment horizontal="center" vertical="center"/>
    </xf>
    <xf numFmtId="164" fontId="8" fillId="0" borderId="16" xfId="0" applyNumberFormat="1" applyFont="1" applyFill="1" applyBorder="1" applyAlignment="1">
      <alignment horizontal="right" vertical="center"/>
    </xf>
    <xf numFmtId="0" fontId="33" fillId="0" borderId="9" xfId="8" applyFont="1" applyFill="1" applyBorder="1" applyAlignment="1" applyProtection="1">
      <alignment horizontal="center" vertical="center"/>
    </xf>
    <xf numFmtId="0" fontId="33" fillId="0" borderId="10" xfId="8" applyFont="1" applyFill="1" applyBorder="1" applyAlignment="1" applyProtection="1">
      <alignment horizontal="center" vertical="center"/>
    </xf>
    <xf numFmtId="0" fontId="33" fillId="0" borderId="11" xfId="8" applyFont="1" applyFill="1" applyBorder="1" applyAlignment="1" applyProtection="1">
      <alignment horizontal="center" vertical="center"/>
    </xf>
    <xf numFmtId="44" fontId="1" fillId="0" borderId="8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left" vertical="center"/>
    </xf>
    <xf numFmtId="44" fontId="34" fillId="0" borderId="8" xfId="0" applyNumberFormat="1" applyFont="1" applyFill="1" applyBorder="1" applyAlignment="1">
      <alignment horizontal="left" vertical="center" wrapText="1"/>
    </xf>
    <xf numFmtId="49" fontId="27" fillId="35" borderId="0" xfId="6" applyNumberFormat="1" applyFont="1" applyFill="1" applyBorder="1" applyAlignment="1" applyProtection="1">
      <alignment horizontal="left" vertical="center" readingOrder="1"/>
    </xf>
    <xf numFmtId="0" fontId="26" fillId="0" borderId="0" xfId="2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major"/>
      </font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4"/>
      <tableStyleElement type="headerRow" dxfId="33"/>
      <tableStyleElement type="totalRow" dxfId="32"/>
      <tableStyleElement type="firstColumn" dxfId="31"/>
      <tableStyleElement type="lastColumn" dxfId="30"/>
      <tableStyleElement type="firstRowStripe" dxfId="29"/>
      <tableStyleElement type="firstColumnStripe" dxfId="2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37" headerRowDxfId="27" dataDxfId="25" totalsRowDxfId="23" headerRowBorderDxfId="26" tableBorderDxfId="24">
  <autoFilter ref="A7:E37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22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21" dataCellStyle="Normalno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20" dataCellStyle="Normalno">
      <calculatedColumnFormula array="1">IFERROR(INDEX(#REF!,SMALL(IF(#REF!=rngInvoice,ROW(#REF!)-ROW(#REF!)), ROW(1:1)), MATCH($C$7,#REF!, 0)),"")</calculatedColumnFormula>
    </tableColumn>
    <tableColumn id="3" xr3:uid="{55D21C7C-6279-4D2D-93FD-FD49CFDDB8EA}" name="Vrsta rashoda i izdatka" dataDxfId="19"/>
    <tableColumn id="11" xr3:uid="{00000000-0010-0000-0000-00000B000000}" name="Iznos" totalsRowFunction="count" dataDxfId="18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37"/>
  <sheetViews>
    <sheetView showGridLines="0" tabSelected="1" zoomScaleNormal="100" workbookViewId="0">
      <selection activeCell="C47" sqref="C47"/>
    </sheetView>
  </sheetViews>
  <sheetFormatPr defaultColWidth="9" defaultRowHeight="33.9" customHeight="1" x14ac:dyDescent="0.3"/>
  <cols>
    <col min="1" max="1" width="37.109375" style="3" customWidth="1"/>
    <col min="2" max="2" width="24.6640625" style="3" customWidth="1"/>
    <col min="3" max="3" width="27.5546875" style="3" customWidth="1"/>
    <col min="4" max="4" width="31.5546875" style="3" customWidth="1"/>
    <col min="5" max="5" width="21.44140625" style="3" customWidth="1"/>
    <col min="6" max="6" width="4.44140625" style="1" customWidth="1"/>
    <col min="7" max="7" width="11.33203125" style="6" customWidth="1"/>
    <col min="8" max="9" width="9" style="1"/>
    <col min="10" max="12" width="9.44140625" style="1" customWidth="1"/>
    <col min="13" max="16384" width="9" style="1"/>
  </cols>
  <sheetData>
    <row r="1" spans="1:7" s="8" customFormat="1" ht="19.95" customHeight="1" x14ac:dyDescent="0.3">
      <c r="A1" s="43" t="s">
        <v>33</v>
      </c>
      <c r="B1" s="43"/>
      <c r="C1" s="10"/>
      <c r="D1" s="10"/>
      <c r="E1" s="10"/>
      <c r="F1" s="15"/>
      <c r="G1" s="13"/>
    </row>
    <row r="2" spans="1:7" s="8" customFormat="1" ht="15" customHeight="1" x14ac:dyDescent="0.3">
      <c r="A2" s="11" t="s">
        <v>34</v>
      </c>
      <c r="B2" s="11"/>
      <c r="C2" s="12"/>
      <c r="D2" s="11"/>
      <c r="E2" s="11"/>
      <c r="F2" s="14"/>
      <c r="G2" s="13"/>
    </row>
    <row r="3" spans="1:7" s="9" customFormat="1" ht="19.95" customHeight="1" x14ac:dyDescent="0.3">
      <c r="A3" s="9" t="s">
        <v>35</v>
      </c>
    </row>
    <row r="4" spans="1:7" ht="19.95" customHeight="1" x14ac:dyDescent="0.3">
      <c r="A4" s="5"/>
      <c r="B4" s="4"/>
      <c r="C4" s="4"/>
      <c r="D4" s="4"/>
      <c r="E4" s="4"/>
    </row>
    <row r="5" spans="1:7" ht="19.95" customHeight="1" x14ac:dyDescent="0.3">
      <c r="A5" s="5"/>
      <c r="B5" s="16" t="s">
        <v>36</v>
      </c>
      <c r="C5" s="16"/>
      <c r="D5" s="16"/>
      <c r="E5" s="16"/>
      <c r="F5" s="16"/>
    </row>
    <row r="6" spans="1:7" ht="19.95" customHeight="1" x14ac:dyDescent="0.3">
      <c r="A6" s="44" t="s">
        <v>52</v>
      </c>
      <c r="B6" s="44"/>
      <c r="C6" s="44"/>
      <c r="D6" s="44"/>
      <c r="E6" s="44"/>
    </row>
    <row r="7" spans="1:7" s="2" customFormat="1" ht="33.9" customHeight="1" x14ac:dyDescent="0.3">
      <c r="A7" s="37" t="s">
        <v>7</v>
      </c>
      <c r="B7" s="38" t="s">
        <v>8</v>
      </c>
      <c r="C7" s="38" t="s">
        <v>9</v>
      </c>
      <c r="D7" s="38" t="s">
        <v>10</v>
      </c>
      <c r="E7" s="39" t="s">
        <v>0</v>
      </c>
      <c r="G7" s="7"/>
    </row>
    <row r="8" spans="1:7" s="2" customFormat="1" ht="33.75" customHeight="1" x14ac:dyDescent="0.3">
      <c r="A8" s="17" t="s">
        <v>1</v>
      </c>
      <c r="B8" s="18"/>
      <c r="C8" s="19"/>
      <c r="D8" s="20" t="s">
        <v>37</v>
      </c>
      <c r="E8" s="21">
        <v>63345.49</v>
      </c>
      <c r="G8" s="7"/>
    </row>
    <row r="9" spans="1:7" s="2" customFormat="1" ht="33.75" customHeight="1" x14ac:dyDescent="0.3">
      <c r="A9" s="22" t="s">
        <v>1</v>
      </c>
      <c r="B9" s="23" t="str">
        <f t="array" ref="B9">IFERROR(INDEX(#REF!,SMALL(IF(#REF!=rngInvoice,ROW(#REF!)-ROW(#REF!)), ROW(2:2)), MATCH($B$7,#REF!, 0)),"")</f>
        <v/>
      </c>
      <c r="C9" s="24"/>
      <c r="D9" s="24" t="s">
        <v>12</v>
      </c>
      <c r="E9" s="25">
        <v>5268.45</v>
      </c>
      <c r="G9" s="7"/>
    </row>
    <row r="10" spans="1:7" s="2" customFormat="1" ht="33.75" customHeight="1" x14ac:dyDescent="0.3">
      <c r="A10" s="22" t="s">
        <v>1</v>
      </c>
      <c r="B10" s="23" t="str">
        <f t="array" ref="B10">IFERROR(INDEX(#REF!,SMALL(IF(#REF!=rngInvoice,ROW(#REF!)-ROW(#REF!)), ROW(2:2)), MATCH($B$7,#REF!, 0)),"")</f>
        <v/>
      </c>
      <c r="C10" s="26" t="str">
        <f t="array" ref="C10">IFERROR(INDEX(#REF!,SMALL(IF(#REF!=rngInvoice,ROW(#REF!)-ROW(#REF!)), ROW(2:2)), MATCH($C$7,#REF!, 0)),"")</f>
        <v/>
      </c>
      <c r="D10" s="24" t="s">
        <v>11</v>
      </c>
      <c r="E10" s="25">
        <v>762.78</v>
      </c>
      <c r="G10" s="7"/>
    </row>
    <row r="11" spans="1:7" s="2" customFormat="1" ht="33.75" customHeight="1" x14ac:dyDescent="0.3">
      <c r="A11" s="22" t="s">
        <v>1</v>
      </c>
      <c r="B11" s="23" t="str">
        <f t="array" ref="B11">IFERROR(INDEX(#REF!,SMALL(IF(#REF!=rngInvoice,ROW(#REF!)-ROW(#REF!)), ROW(1:1)), MATCH($B$7,#REF!, 0)),"")</f>
        <v/>
      </c>
      <c r="C11" s="26" t="str">
        <f t="array" ref="C11">IFERROR(INDEX(#REF!,SMALL(IF(#REF!=rngInvoice,ROW(#REF!)-ROW(#REF!)), ROW(1:1)), MATCH($C$7,#REF!, 0)),"")</f>
        <v/>
      </c>
      <c r="D11" s="27" t="s">
        <v>16</v>
      </c>
      <c r="E11" s="25">
        <v>10521.6</v>
      </c>
      <c r="G11" s="7"/>
    </row>
    <row r="12" spans="1:7" s="2" customFormat="1" ht="33.75" customHeight="1" x14ac:dyDescent="0.3">
      <c r="A12" s="22" t="s">
        <v>17</v>
      </c>
      <c r="B12" s="23" t="str">
        <f t="array" ref="B12">IFERROR(INDEX(#REF!,SMALL(IF(#REF!=rngInvoice,ROW(#REF!)-ROW(#REF!)), ROW(2:2)), MATCH($B$7,#REF!, 0)),"")</f>
        <v/>
      </c>
      <c r="C12" s="26" t="str">
        <f t="array" ref="C12">IFERROR(INDEX(#REF!,SMALL(IF(#REF!=rngInvoice,ROW(#REF!)-ROW(#REF!)), ROW(2:2)), MATCH($C$7,#REF!, 0)),"")</f>
        <v/>
      </c>
      <c r="D12" s="27" t="s">
        <v>38</v>
      </c>
      <c r="E12" s="25">
        <v>986.64</v>
      </c>
      <c r="G12" s="7"/>
    </row>
    <row r="13" spans="1:7" s="2" customFormat="1" ht="45" customHeight="1" x14ac:dyDescent="0.3">
      <c r="A13" s="22" t="s">
        <v>2</v>
      </c>
      <c r="B13" s="28">
        <v>18683136487</v>
      </c>
      <c r="C13" s="26" t="s">
        <v>20</v>
      </c>
      <c r="D13" s="42" t="s">
        <v>44</v>
      </c>
      <c r="E13" s="25">
        <v>194</v>
      </c>
      <c r="G13" s="7"/>
    </row>
    <row r="14" spans="1:7" s="2" customFormat="1" ht="33.75" customHeight="1" x14ac:dyDescent="0.3">
      <c r="A14" s="22" t="s">
        <v>1</v>
      </c>
      <c r="B14" s="23" t="str" cm="1">
        <f t="array" ref="B14">IFERROR(INDEX(#REF!,SMALL(IF(#REF!=rngInvoice,ROW(#REF!)-ROW(#REF!)), ROW(7:7)), MATCH($B$7,#REF!, 0)),"")</f>
        <v/>
      </c>
      <c r="C14" s="40" t="str" cm="1">
        <f t="array" ref="C14">IFERROR(INDEX(#REF!,SMALL(IF(#REF!=rngInvoice,ROW(#REF!)-ROW(#REF!)), ROW(7:7)), MATCH($C$7,#REF!, 0)),"")</f>
        <v/>
      </c>
      <c r="D14" s="24" t="s">
        <v>53</v>
      </c>
      <c r="E14" s="25">
        <v>441.44</v>
      </c>
      <c r="G14" s="7"/>
    </row>
    <row r="15" spans="1:7" s="2" customFormat="1" ht="33.75" customHeight="1" x14ac:dyDescent="0.3">
      <c r="A15" s="22" t="s">
        <v>1</v>
      </c>
      <c r="B15" s="23" t="str" cm="1">
        <f t="array" ref="B15">IFERROR(INDEX(#REF!,SMALL(IF(#REF!=rngInvoice,ROW(#REF!)-ROW(#REF!)), ROW(7:7)), MATCH($B$7,#REF!, 0)),"")</f>
        <v/>
      </c>
      <c r="C15" s="40" t="str" cm="1">
        <f t="array" ref="C15">IFERROR(INDEX(#REF!,SMALL(IF(#REF!=rngInvoice,ROW(#REF!)-ROW(#REF!)), ROW(7:7)), MATCH($C$7,#REF!, 0)),"")</f>
        <v/>
      </c>
      <c r="D15" s="24" t="s">
        <v>15</v>
      </c>
      <c r="E15" s="25">
        <v>35.5</v>
      </c>
      <c r="G15" s="7"/>
    </row>
    <row r="16" spans="1:7" ht="33.9" customHeight="1" x14ac:dyDescent="0.3">
      <c r="A16" s="22" t="s">
        <v>1</v>
      </c>
      <c r="B16" s="29" t="str">
        <f t="array" ref="B16">IFERROR(INDEX(#REF!,SMALL(IF(#REF!=rngInvoice,ROW(#REF!)-ROW(#REF!)), ROW(4:4)), MATCH($B$7,#REF!, 0)),"")</f>
        <v/>
      </c>
      <c r="C16" s="26" t="str">
        <f t="array" ref="C16">IFERROR(INDEX(#REF!,SMALL(IF(#REF!=rngInvoice,ROW(#REF!)-ROW(#REF!)), ROW(4:4)), MATCH($C$7,#REF!, 0)),"")</f>
        <v/>
      </c>
      <c r="D16" s="24" t="s">
        <v>45</v>
      </c>
      <c r="E16" s="25">
        <v>2272.08</v>
      </c>
    </row>
    <row r="17" spans="1:5" ht="33.9" customHeight="1" x14ac:dyDescent="0.3">
      <c r="A17" s="22" t="s">
        <v>18</v>
      </c>
      <c r="B17" s="29">
        <v>52508873833</v>
      </c>
      <c r="C17" s="26" t="s">
        <v>27</v>
      </c>
      <c r="D17" s="24" t="s">
        <v>13</v>
      </c>
      <c r="E17" s="30">
        <v>73.92</v>
      </c>
    </row>
    <row r="18" spans="1:5" ht="33.9" customHeight="1" x14ac:dyDescent="0.3">
      <c r="A18" s="22" t="s">
        <v>55</v>
      </c>
      <c r="B18" s="41" t="s">
        <v>57</v>
      </c>
      <c r="C18" s="26" t="s">
        <v>20</v>
      </c>
      <c r="D18" s="24" t="s">
        <v>54</v>
      </c>
      <c r="E18" s="25">
        <v>125</v>
      </c>
    </row>
    <row r="19" spans="1:5" ht="33.9" customHeight="1" x14ac:dyDescent="0.3">
      <c r="A19" s="22" t="s">
        <v>56</v>
      </c>
      <c r="B19" s="29">
        <v>38720825556</v>
      </c>
      <c r="C19" s="32" t="s">
        <v>28</v>
      </c>
      <c r="D19" s="24" t="s">
        <v>47</v>
      </c>
      <c r="E19" s="25">
        <v>258.5</v>
      </c>
    </row>
    <row r="20" spans="1:5" ht="33.9" customHeight="1" x14ac:dyDescent="0.3">
      <c r="A20" s="31" t="s">
        <v>23</v>
      </c>
      <c r="B20" s="32">
        <v>43965974818</v>
      </c>
      <c r="C20" s="26" t="s">
        <v>20</v>
      </c>
      <c r="D20" s="26" t="s">
        <v>5</v>
      </c>
      <c r="E20" s="25">
        <v>153.26</v>
      </c>
    </row>
    <row r="21" spans="1:5" ht="33.9" customHeight="1" x14ac:dyDescent="0.3">
      <c r="A21" s="31" t="s">
        <v>21</v>
      </c>
      <c r="B21" s="32">
        <v>26993140667</v>
      </c>
      <c r="C21" s="32" t="s">
        <v>28</v>
      </c>
      <c r="D21" s="26" t="s">
        <v>5</v>
      </c>
      <c r="E21" s="25">
        <v>283</v>
      </c>
    </row>
    <row r="22" spans="1:5" ht="33.9" customHeight="1" x14ac:dyDescent="0.3">
      <c r="A22" s="31" t="s">
        <v>22</v>
      </c>
      <c r="B22" s="32">
        <v>90202453567</v>
      </c>
      <c r="C22" s="32" t="s">
        <v>29</v>
      </c>
      <c r="D22" s="26" t="s">
        <v>5</v>
      </c>
      <c r="E22" s="25">
        <v>48.38</v>
      </c>
    </row>
    <row r="23" spans="1:5" ht="33.9" customHeight="1" x14ac:dyDescent="0.3">
      <c r="A23" s="22" t="s">
        <v>43</v>
      </c>
      <c r="B23" s="29">
        <v>87311810356</v>
      </c>
      <c r="C23" s="26" t="s">
        <v>42</v>
      </c>
      <c r="D23" s="24" t="s">
        <v>4</v>
      </c>
      <c r="E23" s="25">
        <v>7.54</v>
      </c>
    </row>
    <row r="24" spans="1:5" ht="33.9" customHeight="1" x14ac:dyDescent="0.3">
      <c r="A24" s="31" t="s">
        <v>19</v>
      </c>
      <c r="B24" s="32">
        <v>70133616033</v>
      </c>
      <c r="C24" s="26" t="s">
        <v>20</v>
      </c>
      <c r="D24" s="24" t="s">
        <v>4</v>
      </c>
      <c r="E24" s="25">
        <v>178.66</v>
      </c>
    </row>
    <row r="25" spans="1:5" ht="33.9" customHeight="1" x14ac:dyDescent="0.3">
      <c r="A25" s="31" t="s">
        <v>24</v>
      </c>
      <c r="B25" s="32">
        <v>79243957155</v>
      </c>
      <c r="C25" s="32" t="s">
        <v>30</v>
      </c>
      <c r="D25" s="26" t="s">
        <v>3</v>
      </c>
      <c r="E25" s="25">
        <v>101.42</v>
      </c>
    </row>
    <row r="26" spans="1:5" ht="33.9" customHeight="1" x14ac:dyDescent="0.3">
      <c r="A26" s="31" t="s">
        <v>25</v>
      </c>
      <c r="B26" s="32">
        <v>81685682389</v>
      </c>
      <c r="C26" s="32" t="s">
        <v>30</v>
      </c>
      <c r="D26" s="26" t="s">
        <v>3</v>
      </c>
      <c r="E26" s="25">
        <v>287.12</v>
      </c>
    </row>
    <row r="27" spans="1:5" ht="33.9" customHeight="1" x14ac:dyDescent="0.3">
      <c r="A27" s="31" t="s">
        <v>26</v>
      </c>
      <c r="B27" s="32">
        <v>3210055420</v>
      </c>
      <c r="C27" s="32" t="s">
        <v>30</v>
      </c>
      <c r="D27" s="26" t="s">
        <v>3</v>
      </c>
      <c r="E27" s="25">
        <v>131.69</v>
      </c>
    </row>
    <row r="28" spans="1:5" ht="33.9" customHeight="1" x14ac:dyDescent="0.3">
      <c r="A28" s="31" t="s">
        <v>22</v>
      </c>
      <c r="B28" s="32">
        <v>90202453567</v>
      </c>
      <c r="C28" s="32" t="s">
        <v>31</v>
      </c>
      <c r="D28" s="26" t="s">
        <v>3</v>
      </c>
      <c r="E28" s="25">
        <v>27.9</v>
      </c>
    </row>
    <row r="29" spans="1:5" ht="33.9" customHeight="1" x14ac:dyDescent="0.3">
      <c r="A29" s="22" t="s">
        <v>48</v>
      </c>
      <c r="B29" s="29">
        <v>76598425509</v>
      </c>
      <c r="C29" s="26" t="s">
        <v>42</v>
      </c>
      <c r="D29" s="26" t="s">
        <v>58</v>
      </c>
      <c r="E29" s="25">
        <v>59.74</v>
      </c>
    </row>
    <row r="30" spans="1:5" ht="33.9" customHeight="1" x14ac:dyDescent="0.3">
      <c r="A30" s="31" t="s">
        <v>6</v>
      </c>
      <c r="B30" s="32">
        <v>85821130368</v>
      </c>
      <c r="C30" s="26" t="s">
        <v>20</v>
      </c>
      <c r="D30" s="26" t="s">
        <v>14</v>
      </c>
      <c r="E30" s="25">
        <v>1.66</v>
      </c>
    </row>
    <row r="31" spans="1:5" ht="33.9" customHeight="1" x14ac:dyDescent="0.3">
      <c r="A31" s="22" t="s">
        <v>49</v>
      </c>
      <c r="B31" s="41" t="s">
        <v>50</v>
      </c>
      <c r="C31" s="32" t="s">
        <v>51</v>
      </c>
      <c r="D31" s="24" t="s">
        <v>41</v>
      </c>
      <c r="E31" s="25">
        <v>83.9</v>
      </c>
    </row>
    <row r="32" spans="1:5" ht="33.9" customHeight="1" x14ac:dyDescent="0.3">
      <c r="A32" s="22" t="s">
        <v>60</v>
      </c>
      <c r="B32" s="29">
        <v>97475640707</v>
      </c>
      <c r="C32" s="26" t="s">
        <v>20</v>
      </c>
      <c r="D32" s="24" t="s">
        <v>61</v>
      </c>
      <c r="E32" s="25">
        <v>180</v>
      </c>
    </row>
    <row r="33" spans="1:5" ht="33.9" customHeight="1" x14ac:dyDescent="0.3">
      <c r="A33" s="22" t="s">
        <v>39</v>
      </c>
      <c r="B33" s="29">
        <v>68419124305</v>
      </c>
      <c r="C33" s="26" t="s">
        <v>20</v>
      </c>
      <c r="D33" s="26" t="s">
        <v>40</v>
      </c>
      <c r="E33" s="25">
        <v>10.62</v>
      </c>
    </row>
    <row r="34" spans="1:5" ht="33.9" customHeight="1" x14ac:dyDescent="0.3">
      <c r="A34" s="22" t="s">
        <v>59</v>
      </c>
      <c r="B34" s="29">
        <v>56668956985</v>
      </c>
      <c r="C34" s="26" t="s">
        <v>20</v>
      </c>
      <c r="D34" s="26" t="s">
        <v>40</v>
      </c>
      <c r="E34" s="25">
        <v>22.5</v>
      </c>
    </row>
    <row r="35" spans="1:5" ht="33.9" customHeight="1" x14ac:dyDescent="0.3">
      <c r="A35" s="22" t="s">
        <v>62</v>
      </c>
      <c r="B35" s="29">
        <v>74609858262</v>
      </c>
      <c r="C35" s="32" t="s">
        <v>30</v>
      </c>
      <c r="D35" s="24" t="s">
        <v>46</v>
      </c>
      <c r="E35" s="25">
        <v>129.5</v>
      </c>
    </row>
    <row r="36" spans="1:5" ht="33.9" customHeight="1" x14ac:dyDescent="0.3">
      <c r="A36" s="22" t="s">
        <v>63</v>
      </c>
      <c r="B36" s="29">
        <v>32936791219</v>
      </c>
      <c r="C36" s="32" t="s">
        <v>30</v>
      </c>
      <c r="D36" s="24" t="s">
        <v>46</v>
      </c>
      <c r="E36" s="25">
        <v>50.34</v>
      </c>
    </row>
    <row r="37" spans="1:5" ht="33.9" customHeight="1" x14ac:dyDescent="0.3">
      <c r="A37" s="33" t="s">
        <v>32</v>
      </c>
      <c r="B37" s="34"/>
      <c r="C37" s="35"/>
      <c r="D37" s="35"/>
      <c r="E37" s="36">
        <f>SUM(E8:E36)</f>
        <v>86042.62999999999</v>
      </c>
    </row>
  </sheetData>
  <sheetProtection selectLockedCells="1"/>
  <mergeCells count="2">
    <mergeCell ref="A1:B1"/>
    <mergeCell ref="A6:E6"/>
  </mergeCells>
  <phoneticPr fontId="2" type="noConversion"/>
  <conditionalFormatting sqref="A33:A36 B35 A32:B32 D34:D36 C23:D24 A23:A24">
    <cfRule type="expression" dxfId="17" priority="14">
      <formula>MOD(ROW(),2)=0</formula>
    </cfRule>
  </conditionalFormatting>
  <conditionalFormatting sqref="A8:D12">
    <cfRule type="expression" dxfId="16" priority="137">
      <formula>MOD(ROW(),2)=0</formula>
    </cfRule>
  </conditionalFormatting>
  <conditionalFormatting sqref="A25:D28 C33:D33">
    <cfRule type="expression" dxfId="15" priority="48">
      <formula>MOD(ROW(),2)=0</formula>
    </cfRule>
  </conditionalFormatting>
  <conditionalFormatting sqref="B20">
    <cfRule type="expression" dxfId="14" priority="67">
      <formula>MOD(ROW(),2)=0</formula>
    </cfRule>
  </conditionalFormatting>
  <conditionalFormatting sqref="C31">
    <cfRule type="expression" dxfId="13" priority="30">
      <formula>MOD(ROW(),2)=0</formula>
    </cfRule>
  </conditionalFormatting>
  <conditionalFormatting sqref="C13:D17 A13:A21 C20:D21 A22:D22 A30:D30 A31:B31 A37:D37 C18:C19">
    <cfRule type="expression" dxfId="12" priority="68">
      <formula>MOD(ROW(),2)=0</formula>
    </cfRule>
  </conditionalFormatting>
  <conditionalFormatting sqref="D18:D19">
    <cfRule type="expression" dxfId="11" priority="19">
      <formula>MOD(ROW(),2)=0</formula>
    </cfRule>
  </conditionalFormatting>
  <conditionalFormatting sqref="D29">
    <cfRule type="expression" dxfId="10" priority="9">
      <formula>MOD(ROW(),2)=0</formula>
    </cfRule>
  </conditionalFormatting>
  <conditionalFormatting sqref="D31">
    <cfRule type="expression" dxfId="9" priority="29">
      <formula>MOD(ROW(),2)=0</formula>
    </cfRule>
  </conditionalFormatting>
  <conditionalFormatting sqref="E8:E37">
    <cfRule type="expression" dxfId="8" priority="135">
      <formula>MOD(ROW(),2)=0</formula>
    </cfRule>
    <cfRule type="expression" dxfId="7" priority="136">
      <formula>MOD(ROW(),2)=1</formula>
    </cfRule>
  </conditionalFormatting>
  <conditionalFormatting sqref="A29">
    <cfRule type="expression" dxfId="6" priority="7">
      <formula>MOD(ROW(),2)=0</formula>
    </cfRule>
  </conditionalFormatting>
  <conditionalFormatting sqref="B29">
    <cfRule type="expression" dxfId="5" priority="6">
      <formula>MOD(ROW(),2)=0</formula>
    </cfRule>
  </conditionalFormatting>
  <conditionalFormatting sqref="C29">
    <cfRule type="expression" dxfId="4" priority="5">
      <formula>MOD(ROW(),2)=0</formula>
    </cfRule>
  </conditionalFormatting>
  <conditionalFormatting sqref="C34">
    <cfRule type="expression" dxfId="3" priority="4">
      <formula>MOD(ROW(),2)=0</formula>
    </cfRule>
  </conditionalFormatting>
  <conditionalFormatting sqref="C32">
    <cfRule type="expression" dxfId="2" priority="3">
      <formula>MOD(ROW(),2)=0</formula>
    </cfRule>
  </conditionalFormatting>
  <conditionalFormatting sqref="D32">
    <cfRule type="expression" dxfId="1" priority="2">
      <formula>MOD(ROW(),2)=0</formula>
    </cfRule>
  </conditionalFormatting>
  <conditionalFormatting sqref="C35:C36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55" fitToHeight="0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 Gusić</cp:lastModifiedBy>
  <cp:lastPrinted>2025-08-07T10:15:48Z</cp:lastPrinted>
  <dcterms:created xsi:type="dcterms:W3CDTF">2016-11-01T03:33:07Z</dcterms:created>
  <dcterms:modified xsi:type="dcterms:W3CDTF">2025-08-07T10:18:36Z</dcterms:modified>
</cp:coreProperties>
</file>